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<sst xmlns="http://schemas.openxmlformats.org/spreadsheetml/2006/main" count="44" uniqueCount="20">
  <si>
    <t>2019年度瑞金市社会保险基金收入情况表</t>
  </si>
  <si>
    <t>单位:万元</t>
  </si>
  <si>
    <t>收入项目</t>
  </si>
  <si>
    <t>预算数</t>
  </si>
  <si>
    <t>决算数</t>
  </si>
  <si>
    <t>决算数为         预算数的%</t>
  </si>
  <si>
    <t>比上年决算数    增减%</t>
  </si>
  <si>
    <t>2018年    决算数</t>
  </si>
  <si>
    <t>社会保险基金收入合计</t>
  </si>
  <si>
    <t>其中：保险费收入</t>
  </si>
  <si>
    <t xml:space="preserve">      财政补贴收入</t>
  </si>
  <si>
    <t xml:space="preserve">      其他收入</t>
  </si>
  <si>
    <t>一、企业职工基本养老保险基金收入</t>
  </si>
  <si>
    <t>二、机关事业单位基本养老保险基金收入</t>
  </si>
  <si>
    <t>三、城乡居民养老保险基金收入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</si>
  <si>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</si>
  <si>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</si>
  <si>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</si>
  <si>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</si>
  <si>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八、生育保险基金收入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</si>
</sst>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7" fillId="8" borderId="0" applyNumberFormat="0" applyBorder="0" applyAlignment="0" applyProtection="0"/>
    <xf numFmtId="0" fontId="8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9" fillId="3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9" fillId="13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2" fillId="0" borderId="0" xfId="63" applyNumberFormat="1" applyFont="1" applyFill="1" applyAlignment="1" applyProtection="1">
      <alignment horizontal="center" vertical="center" wrapText="1"/>
      <protection/>
    </xf>
    <xf numFmtId="3" fontId="2" fillId="0" borderId="0" xfId="63" applyNumberFormat="1" applyFont="1" applyFill="1" applyAlignment="1" applyProtection="1">
      <alignment vertical="center" wrapText="1"/>
      <protection/>
    </xf>
    <xf numFmtId="3" fontId="3" fillId="0" borderId="0" xfId="63" applyNumberFormat="1" applyFont="1" applyFill="1" applyAlignment="1" applyProtection="1">
      <alignment vertical="center" wrapText="1"/>
      <protection/>
    </xf>
    <xf numFmtId="3" fontId="3" fillId="0" borderId="0" xfId="63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3" fontId="4" fillId="18" borderId="10" xfId="0" applyNumberFormat="1" applyFont="1" applyFill="1" applyBorder="1" applyAlignment="1" applyProtection="1">
      <alignment horizontal="right" vertical="center"/>
      <protection/>
    </xf>
    <xf numFmtId="180" fontId="28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180" fontId="29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38" sqref="C38:E38"/>
    </sheetView>
  </sheetViews>
  <sheetFormatPr defaultColWidth="9.00390625" defaultRowHeight="14.25"/>
  <cols>
    <col min="1" max="1" width="32.625" style="1" customWidth="1"/>
    <col min="2" max="2" width="13.75390625" style="1" customWidth="1"/>
    <col min="3" max="3" width="13.125" style="1" customWidth="1"/>
    <col min="4" max="4" width="11.25390625" style="1" customWidth="1"/>
    <col min="5" max="5" width="12.875" style="1" customWidth="1"/>
    <col min="6" max="6" width="11.375" style="1" hidden="1" customWidth="1"/>
    <col min="7" max="7" width="10.625" style="1" customWidth="1"/>
    <col min="8" max="8" width="9.625" style="1" customWidth="1"/>
    <col min="9" max="16384" width="9.00390625" style="1" customWidth="1"/>
  </cols>
  <sheetData>
    <row r="1" spans="1:10" ht="39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2:10" ht="14.25">
      <c r="B2" s="4"/>
      <c r="C2" s="4"/>
      <c r="D2" s="4"/>
      <c r="E2" s="5" t="s">
        <v>1</v>
      </c>
      <c r="F2" s="4"/>
      <c r="G2" s="4"/>
      <c r="H2" s="4"/>
      <c r="I2" s="4"/>
      <c r="J2" s="4"/>
    </row>
    <row r="3" spans="1:6" ht="33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spans="1:6" ht="16.5" customHeight="1">
      <c r="A4" s="9" t="s">
        <v>8</v>
      </c>
      <c r="B4" s="10">
        <f aca="true" t="shared" si="0" ref="B4:B7">SUM(B8,B12,B16,B20,B24,B28,B32,B36)</f>
        <v>141466</v>
      </c>
      <c r="C4" s="11">
        <v>142138</v>
      </c>
      <c r="D4" s="12">
        <f aca="true" t="shared" si="1" ref="D4:D39">C4/B4*100</f>
        <v>100.4750258012526</v>
      </c>
      <c r="E4" s="13">
        <f>(C4-F4)/F4*100</f>
        <v>-1.7406813405596726</v>
      </c>
      <c r="F4" s="11">
        <v>144656</v>
      </c>
    </row>
    <row r="5" spans="1:6" ht="16.5" customHeight="1">
      <c r="A5" s="14" t="s">
        <v>9</v>
      </c>
      <c r="B5" s="15">
        <f t="shared" si="0"/>
        <v>82406</v>
      </c>
      <c r="C5" s="16">
        <v>85724</v>
      </c>
      <c r="D5" s="17">
        <f t="shared" si="1"/>
        <v>104.02640584423463</v>
      </c>
      <c r="E5" s="18">
        <f aca="true" t="shared" si="2" ref="E5:E39">(C5-F5)/F5*100</f>
        <v>-7.268262605064743</v>
      </c>
      <c r="F5" s="16">
        <v>92443</v>
      </c>
    </row>
    <row r="6" spans="1:6" ht="16.5" customHeight="1">
      <c r="A6" s="14" t="s">
        <v>10</v>
      </c>
      <c r="B6" s="15">
        <f t="shared" si="0"/>
        <v>53246</v>
      </c>
      <c r="C6" s="16">
        <v>46588</v>
      </c>
      <c r="D6" s="17">
        <f t="shared" si="1"/>
        <v>87.49577433046613</v>
      </c>
      <c r="E6" s="18">
        <f t="shared" si="2"/>
        <v>-0.2825342465753425</v>
      </c>
      <c r="F6" s="16">
        <v>46720</v>
      </c>
    </row>
    <row r="7" spans="1:6" ht="16.5" customHeight="1">
      <c r="A7" s="14" t="s">
        <v>11</v>
      </c>
      <c r="B7" s="15">
        <f t="shared" si="0"/>
        <v>5814</v>
      </c>
      <c r="C7" s="16">
        <v>9826</v>
      </c>
      <c r="D7" s="17">
        <f t="shared" si="1"/>
        <v>169.00584795321637</v>
      </c>
      <c r="E7" s="18">
        <f t="shared" si="2"/>
        <v>78.88221372656108</v>
      </c>
      <c r="F7" s="16">
        <v>5493</v>
      </c>
    </row>
    <row r="8" spans="1:6" ht="16.5" customHeight="1">
      <c r="A8" s="9" t="s">
        <v>12</v>
      </c>
      <c r="B8" s="10">
        <f>B9+B10+B11</f>
        <v>40088</v>
      </c>
      <c r="C8" s="11">
        <v>35894</v>
      </c>
      <c r="D8" s="12">
        <f t="shared" si="1"/>
        <v>89.5380163639992</v>
      </c>
      <c r="E8" s="13">
        <f t="shared" si="2"/>
        <v>-26.616645881463008</v>
      </c>
      <c r="F8" s="11">
        <v>48913</v>
      </c>
    </row>
    <row r="9" spans="1:6" ht="16.5" customHeight="1">
      <c r="A9" s="14" t="s">
        <v>9</v>
      </c>
      <c r="B9" s="15">
        <v>31109</v>
      </c>
      <c r="C9" s="19">
        <v>31583</v>
      </c>
      <c r="D9" s="17">
        <f t="shared" si="1"/>
        <v>101.52367482079141</v>
      </c>
      <c r="E9" s="18">
        <f t="shared" si="2"/>
        <v>-28.708155572108986</v>
      </c>
      <c r="F9" s="19">
        <v>44301</v>
      </c>
    </row>
    <row r="10" spans="1:6" ht="16.5" customHeight="1">
      <c r="A10" s="14" t="s">
        <v>10</v>
      </c>
      <c r="B10" s="15">
        <v>4500</v>
      </c>
      <c r="C10" s="19">
        <v>-3953</v>
      </c>
      <c r="D10" s="17">
        <f t="shared" si="1"/>
        <v>-87.84444444444445</v>
      </c>
      <c r="E10" s="18">
        <f t="shared" si="2"/>
        <v>-1269.526627218935</v>
      </c>
      <c r="F10" s="19">
        <v>338</v>
      </c>
    </row>
    <row r="11" spans="1:6" ht="16.5" customHeight="1">
      <c r="A11" s="14" t="s">
        <v>11</v>
      </c>
      <c r="B11" s="15">
        <f>1639+1540+1300</f>
        <v>4479</v>
      </c>
      <c r="C11" s="19">
        <v>8264</v>
      </c>
      <c r="D11" s="17">
        <f t="shared" si="1"/>
        <v>184.50546997097567</v>
      </c>
      <c r="E11" s="18">
        <f t="shared" si="2"/>
        <v>93.35517080018718</v>
      </c>
      <c r="F11" s="19">
        <v>4274</v>
      </c>
    </row>
    <row r="12" spans="1:6" ht="16.5" customHeight="1">
      <c r="A12" s="9" t="s">
        <v>13</v>
      </c>
      <c r="B12" s="10">
        <f>B13+B14+B15</f>
        <v>19980</v>
      </c>
      <c r="C12" s="11">
        <v>23628</v>
      </c>
      <c r="D12" s="12">
        <f t="shared" si="1"/>
        <v>118.25825825825827</v>
      </c>
      <c r="E12" s="13">
        <f t="shared" si="2"/>
        <v>11.737444433935496</v>
      </c>
      <c r="F12" s="11">
        <v>21146</v>
      </c>
    </row>
    <row r="13" spans="1:6" ht="16.5" customHeight="1">
      <c r="A13" s="14" t="s">
        <v>9</v>
      </c>
      <c r="B13" s="15">
        <v>18607</v>
      </c>
      <c r="C13" s="19">
        <v>21257</v>
      </c>
      <c r="D13" s="17">
        <f t="shared" si="1"/>
        <v>114.24195195356586</v>
      </c>
      <c r="E13" s="18">
        <f t="shared" si="2"/>
        <v>9.64563883014391</v>
      </c>
      <c r="F13" s="19">
        <v>19387</v>
      </c>
    </row>
    <row r="14" spans="1:6" ht="16.5" customHeight="1">
      <c r="A14" s="14" t="s">
        <v>10</v>
      </c>
      <c r="B14" s="15">
        <v>1350</v>
      </c>
      <c r="C14" s="19">
        <v>2253</v>
      </c>
      <c r="D14" s="17">
        <f t="shared" si="1"/>
        <v>166.88888888888889</v>
      </c>
      <c r="E14" s="18">
        <f t="shared" si="2"/>
        <v>29.408385985066055</v>
      </c>
      <c r="F14" s="19">
        <v>1741</v>
      </c>
    </row>
    <row r="15" spans="1:6" ht="16.5" customHeight="1">
      <c r="A15" s="14" t="s">
        <v>11</v>
      </c>
      <c r="B15" s="15">
        <v>23</v>
      </c>
      <c r="C15" s="19">
        <v>118</v>
      </c>
      <c r="D15" s="17">
        <f t="shared" si="1"/>
        <v>513.0434782608695</v>
      </c>
      <c r="E15" s="18">
        <f t="shared" si="2"/>
        <v>555.5555555555555</v>
      </c>
      <c r="F15" s="19">
        <v>18</v>
      </c>
    </row>
    <row r="16" spans="1:6" ht="16.5" customHeight="1">
      <c r="A16" s="9" t="s">
        <v>14</v>
      </c>
      <c r="B16" s="10">
        <f>B17+B18+B19</f>
        <v>15784</v>
      </c>
      <c r="C16" s="11">
        <v>15352</v>
      </c>
      <c r="D16" s="12">
        <f t="shared" si="1"/>
        <v>97.26305119107957</v>
      </c>
      <c r="E16" s="13">
        <f t="shared" si="2"/>
        <v>14.285714285714285</v>
      </c>
      <c r="F16" s="11">
        <v>13433</v>
      </c>
    </row>
    <row r="17" spans="1:6" ht="16.5" customHeight="1">
      <c r="A17" s="14" t="s">
        <v>9</v>
      </c>
      <c r="B17" s="20">
        <v>5072</v>
      </c>
      <c r="C17" s="19">
        <v>5829</v>
      </c>
      <c r="D17" s="17">
        <f t="shared" si="1"/>
        <v>114.92507886435331</v>
      </c>
      <c r="E17" s="18">
        <f t="shared" si="2"/>
        <v>36.25525946704067</v>
      </c>
      <c r="F17" s="19">
        <v>4278</v>
      </c>
    </row>
    <row r="18" spans="1:6" ht="16.5" customHeight="1">
      <c r="A18" s="14" t="s">
        <v>10</v>
      </c>
      <c r="B18" s="20">
        <v>10201</v>
      </c>
      <c r="C18" s="19">
        <v>8927</v>
      </c>
      <c r="D18" s="17">
        <f t="shared" si="1"/>
        <v>87.51102833055583</v>
      </c>
      <c r="E18" s="18">
        <f t="shared" si="2"/>
        <v>2.9048991354466858</v>
      </c>
      <c r="F18" s="19">
        <v>8675</v>
      </c>
    </row>
    <row r="19" spans="1:6" ht="16.5" customHeight="1">
      <c r="A19" s="14" t="s">
        <v>11</v>
      </c>
      <c r="B19" s="20">
        <f>508+3</f>
        <v>511</v>
      </c>
      <c r="C19" s="19">
        <v>596</v>
      </c>
      <c r="D19" s="17">
        <f t="shared" si="1"/>
        <v>116.63405088062622</v>
      </c>
      <c r="E19" s="18">
        <f t="shared" si="2"/>
        <v>24.166666666666668</v>
      </c>
      <c r="F19" s="19">
        <v>480</v>
      </c>
    </row>
    <row r="20" spans="1:6" ht="16.5" customHeight="1">
      <c r="A20" s="9" t="s">
        <v>15</v>
      </c>
      <c r="B20" s="10">
        <f>B21+B22+B23</f>
        <v>11650</v>
      </c>
      <c r="C20" s="11">
        <v>11962</v>
      </c>
      <c r="D20" s="12">
        <f t="shared" si="1"/>
        <v>102.67811158798284</v>
      </c>
      <c r="E20" s="13">
        <f t="shared" si="2"/>
        <v>6.736860890514857</v>
      </c>
      <c r="F20" s="11">
        <v>11207</v>
      </c>
    </row>
    <row r="21" spans="1:6" ht="16.5" customHeight="1">
      <c r="A21" s="14" t="s">
        <v>9</v>
      </c>
      <c r="B21" s="15">
        <v>9091</v>
      </c>
      <c r="C21" s="19">
        <v>9564</v>
      </c>
      <c r="D21" s="17">
        <f t="shared" si="1"/>
        <v>105.2029479705203</v>
      </c>
      <c r="E21" s="18">
        <f t="shared" si="2"/>
        <v>9.704060564349621</v>
      </c>
      <c r="F21" s="19">
        <v>8718</v>
      </c>
    </row>
    <row r="22" spans="1:6" ht="16.5" customHeight="1">
      <c r="A22" s="14" t="s">
        <v>10</v>
      </c>
      <c r="B22" s="15">
        <v>2380</v>
      </c>
      <c r="C22" s="19">
        <v>2255</v>
      </c>
      <c r="D22" s="17">
        <f t="shared" si="1"/>
        <v>94.74789915966386</v>
      </c>
      <c r="E22" s="18">
        <f t="shared" si="2"/>
        <v>-5.132519983172066</v>
      </c>
      <c r="F22" s="19">
        <v>2377</v>
      </c>
    </row>
    <row r="23" spans="1:6" ht="16.5" customHeight="1">
      <c r="A23" s="14" t="s">
        <v>11</v>
      </c>
      <c r="B23" s="15">
        <f>178+1</f>
        <v>179</v>
      </c>
      <c r="C23" s="19">
        <v>143</v>
      </c>
      <c r="D23" s="17">
        <f t="shared" si="1"/>
        <v>79.88826815642457</v>
      </c>
      <c r="E23" s="18">
        <f t="shared" si="2"/>
        <v>27.67857142857143</v>
      </c>
      <c r="F23" s="19">
        <v>112</v>
      </c>
    </row>
    <row r="24" spans="1:6" ht="16.5" customHeight="1">
      <c r="A24" s="9" t="s">
        <v>16</v>
      </c>
      <c r="B24" s="10">
        <f>B25+B26+B27</f>
        <v>51983</v>
      </c>
      <c r="C24" s="11">
        <v>53399</v>
      </c>
      <c r="D24" s="12">
        <f t="shared" si="1"/>
        <v>102.7239674508974</v>
      </c>
      <c r="E24" s="13">
        <f t="shared" si="2"/>
        <v>11.631650465140588</v>
      </c>
      <c r="F24" s="11">
        <v>47835</v>
      </c>
    </row>
    <row r="25" spans="1:6" ht="16.5" customHeight="1">
      <c r="A25" s="14" t="s">
        <v>9</v>
      </c>
      <c r="B25" s="15">
        <v>16660</v>
      </c>
      <c r="C25" s="19">
        <v>15722</v>
      </c>
      <c r="D25" s="17">
        <f t="shared" si="1"/>
        <v>94.36974789915966</v>
      </c>
      <c r="E25" s="18">
        <f t="shared" si="2"/>
        <v>14.34181818181818</v>
      </c>
      <c r="F25" s="19">
        <v>13750</v>
      </c>
    </row>
    <row r="26" spans="1:6" ht="16.5" customHeight="1">
      <c r="A26" s="14" t="s">
        <v>10</v>
      </c>
      <c r="B26" s="15">
        <v>34773</v>
      </c>
      <c r="C26" s="19">
        <v>37064</v>
      </c>
      <c r="D26" s="17">
        <f t="shared" si="1"/>
        <v>106.58844505794727</v>
      </c>
      <c r="E26" s="18">
        <f t="shared" si="2"/>
        <v>10.483798849375503</v>
      </c>
      <c r="F26" s="19">
        <v>33547</v>
      </c>
    </row>
    <row r="27" spans="1:6" ht="16.5" customHeight="1">
      <c r="A27" s="14" t="s">
        <v>11</v>
      </c>
      <c r="B27" s="15">
        <v>550</v>
      </c>
      <c r="C27" s="19">
        <v>613</v>
      </c>
      <c r="D27" s="17">
        <f t="shared" si="1"/>
        <v>111.45454545454545</v>
      </c>
      <c r="E27" s="18">
        <f t="shared" si="2"/>
        <v>13.940520446096654</v>
      </c>
      <c r="F27" s="19">
        <v>538</v>
      </c>
    </row>
    <row r="28" spans="1:6" ht="16.5" customHeight="1">
      <c r="A28" s="9" t="s">
        <v>17</v>
      </c>
      <c r="B28" s="10">
        <f>B29+B30+B31</f>
        <v>445</v>
      </c>
      <c r="C28" s="11">
        <v>545</v>
      </c>
      <c r="D28" s="12">
        <f t="shared" si="1"/>
        <v>122.47191011235957</v>
      </c>
      <c r="E28" s="13">
        <f t="shared" si="2"/>
        <v>-26.549865229110516</v>
      </c>
      <c r="F28" s="11">
        <v>742</v>
      </c>
    </row>
    <row r="29" spans="1:6" ht="16.5" customHeight="1">
      <c r="A29" s="14" t="s">
        <v>9</v>
      </c>
      <c r="B29" s="15">
        <v>380</v>
      </c>
      <c r="C29" s="19">
        <v>461</v>
      </c>
      <c r="D29" s="17">
        <f t="shared" si="1"/>
        <v>121.31578947368422</v>
      </c>
      <c r="E29" s="18">
        <f t="shared" si="2"/>
        <v>-31.90546528803545</v>
      </c>
      <c r="F29" s="19">
        <v>677</v>
      </c>
    </row>
    <row r="30" spans="1:6" ht="16.5" customHeight="1">
      <c r="A30" s="14" t="s">
        <v>10</v>
      </c>
      <c r="B30" s="15"/>
      <c r="C30" s="19"/>
      <c r="D30" s="17"/>
      <c r="E30" s="18"/>
      <c r="F30" s="19">
        <v>0</v>
      </c>
    </row>
    <row r="31" spans="1:6" ht="16.5" customHeight="1">
      <c r="A31" s="14" t="s">
        <v>11</v>
      </c>
      <c r="B31" s="15">
        <f>60+5</f>
        <v>65</v>
      </c>
      <c r="C31" s="19">
        <v>84</v>
      </c>
      <c r="D31" s="17">
        <f t="shared" si="1"/>
        <v>129.23076923076923</v>
      </c>
      <c r="E31" s="18">
        <f t="shared" si="2"/>
        <v>29.230769230769234</v>
      </c>
      <c r="F31" s="19">
        <v>65</v>
      </c>
    </row>
    <row r="32" spans="1:6" ht="16.5" customHeight="1">
      <c r="A32" s="9" t="s">
        <v>18</v>
      </c>
      <c r="B32" s="10">
        <f>B33+B34+B35</f>
        <v>1053</v>
      </c>
      <c r="C32" s="11">
        <v>889</v>
      </c>
      <c r="D32" s="12">
        <f t="shared" si="1"/>
        <v>84.42545109211775</v>
      </c>
      <c r="E32" s="13">
        <f t="shared" si="2"/>
        <v>-3.8918918918918917</v>
      </c>
      <c r="F32" s="11">
        <v>925</v>
      </c>
    </row>
    <row r="33" spans="1:6" ht="16.5" customHeight="1">
      <c r="A33" s="14" t="s">
        <v>9</v>
      </c>
      <c r="B33" s="15">
        <v>1005</v>
      </c>
      <c r="C33" s="19">
        <v>843</v>
      </c>
      <c r="D33" s="17">
        <f t="shared" si="1"/>
        <v>83.88059701492537</v>
      </c>
      <c r="E33" s="18">
        <f t="shared" si="2"/>
        <v>-3.986332574031891</v>
      </c>
      <c r="F33" s="19">
        <v>878</v>
      </c>
    </row>
    <row r="34" spans="1:6" ht="16.5" customHeight="1">
      <c r="A34" s="14" t="s">
        <v>10</v>
      </c>
      <c r="B34" s="15">
        <v>42</v>
      </c>
      <c r="C34" s="19">
        <v>4</v>
      </c>
      <c r="D34" s="17">
        <f t="shared" si="1"/>
        <v>9.523809523809524</v>
      </c>
      <c r="E34" s="18">
        <f t="shared" si="2"/>
        <v>-90.47619047619048</v>
      </c>
      <c r="F34" s="19">
        <v>42</v>
      </c>
    </row>
    <row r="35" spans="1:6" ht="16.5" customHeight="1">
      <c r="A35" s="14" t="s">
        <v>11</v>
      </c>
      <c r="B35" s="15">
        <v>6</v>
      </c>
      <c r="C35" s="19">
        <v>42</v>
      </c>
      <c r="D35" s="17">
        <f t="shared" si="1"/>
        <v>700</v>
      </c>
      <c r="E35" s="18">
        <f t="shared" si="2"/>
        <v>740</v>
      </c>
      <c r="F35" s="19">
        <v>5</v>
      </c>
    </row>
    <row r="36" spans="1:6" ht="16.5" customHeight="1">
      <c r="A36" s="9" t="s">
        <v>19</v>
      </c>
      <c r="B36" s="10">
        <f>B37+B38+B39</f>
        <v>483</v>
      </c>
      <c r="C36" s="11">
        <v>469</v>
      </c>
      <c r="D36" s="12">
        <f t="shared" si="1"/>
        <v>97.10144927536231</v>
      </c>
      <c r="E36" s="13">
        <f t="shared" si="2"/>
        <v>3.076923076923077</v>
      </c>
      <c r="F36" s="11">
        <v>455</v>
      </c>
    </row>
    <row r="37" spans="1:6" ht="16.5" customHeight="1">
      <c r="A37" s="14" t="s">
        <v>9</v>
      </c>
      <c r="B37" s="15">
        <v>482</v>
      </c>
      <c r="C37" s="19">
        <v>465</v>
      </c>
      <c r="D37" s="17">
        <f t="shared" si="1"/>
        <v>96.47302904564316</v>
      </c>
      <c r="E37" s="18">
        <f t="shared" si="2"/>
        <v>2.4229074889867843</v>
      </c>
      <c r="F37" s="19">
        <v>454</v>
      </c>
    </row>
    <row r="38" spans="1:6" ht="16.5" customHeight="1">
      <c r="A38" s="14" t="s">
        <v>10</v>
      </c>
      <c r="B38" s="15"/>
      <c r="C38" s="19"/>
      <c r="D38" s="17"/>
      <c r="E38" s="18"/>
      <c r="F38" s="19">
        <v>0</v>
      </c>
    </row>
    <row r="39" spans="1:6" ht="16.5" customHeight="1">
      <c r="A39" s="14" t="s">
        <v>11</v>
      </c>
      <c r="B39" s="15">
        <v>1</v>
      </c>
      <c r="C39" s="19">
        <v>4</v>
      </c>
      <c r="D39" s="17">
        <f t="shared" si="1"/>
        <v>400</v>
      </c>
      <c r="E39" s="18">
        <f t="shared" si="2"/>
        <v>300</v>
      </c>
      <c r="F39" s="19">
        <v>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2017-09-21T03:01:12Z</dcterms:created>
  <dcterms:modified xsi:type="dcterms:W3CDTF">2021-05-21T02:40:50Z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9FAE3855B94A45C1AB43A485CC936911</vt:lpwstr>
  </property>
</Properties>
</file>