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<sst xmlns="http://schemas.openxmlformats.org/spreadsheetml/2006/main" count="22" uniqueCount="22">
  <si>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2020年瑞金市本级政府性基金预算收入决算表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</si>
  <si>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</si>
  <si>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</si>
  <si>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</si>
  <si>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</si>
  <si>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</si>
  <si>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</si>
  <si>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2019年 决算数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</si>
  <si>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</si>
  <si>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</si>
  <si>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</si>
  <si>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</si>
  <si>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</si>
  <si>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大中型水库库区基金收入</t>
  </si>
  <si>
    <t>彩票公益金收入</t>
  </si>
  <si>
    <t>本 年 收 入 合 计</t>
  </si>
  <si>
    <t>上级补助收入</t>
  </si>
  <si>
    <t>待偿债置换专项债券上年结余</t>
  </si>
  <si>
    <t>上年结余</t>
  </si>
  <si>
    <t>调入资金</t>
  </si>
  <si>
    <t>债务(转贷)收入</t>
  </si>
  <si>
    <t>收 入 总 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</si>
</sst>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" borderId="5" applyNumberFormat="0" applyAlignment="0" applyProtection="0"/>
    <xf numFmtId="0" fontId="20" fillId="13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1" fillId="8" borderId="0" applyNumberFormat="0" applyBorder="0" applyAlignment="0" applyProtection="0"/>
    <xf numFmtId="0" fontId="18" fillId="2" borderId="8" applyNumberFormat="0" applyAlignment="0" applyProtection="0"/>
    <xf numFmtId="0" fontId="9" fillId="3" borderId="5" applyNumberFormat="0" applyAlignment="0" applyProtection="0"/>
    <xf numFmtId="0" fontId="29" fillId="0" borderId="0" applyNumberFormat="0" applyFill="0" applyBorder="0" applyAlignment="0" applyProtection="0"/>
    <xf numFmtId="0" fontId="5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18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3" fontId="4" fillId="0" borderId="10" xfId="40" applyNumberFormat="1" applyFont="1" applyFill="1" applyBorder="1" applyAlignment="1" applyProtection="1">
      <alignment vertical="center"/>
      <protection/>
    </xf>
    <xf numFmtId="3" fontId="4" fillId="18" borderId="11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>
      <alignment vertical="center"/>
    </xf>
    <xf numFmtId="180" fontId="31" fillId="0" borderId="10" xfId="0" applyNumberFormat="1" applyFont="1" applyFill="1" applyBorder="1" applyAlignment="1">
      <alignment vertical="center"/>
    </xf>
    <xf numFmtId="3" fontId="4" fillId="18" borderId="10" xfId="40" applyNumberFormat="1" applyFont="1" applyFill="1" applyBorder="1" applyAlignment="1" applyProtection="1">
      <alignment horizontal="right" vertical="center"/>
      <protection/>
    </xf>
    <xf numFmtId="3" fontId="4" fillId="0" borderId="10" xfId="40" applyNumberFormat="1" applyFont="1" applyFill="1" applyBorder="1" applyAlignment="1" applyProtection="1">
      <alignment horizontal="left" vertical="center"/>
      <protection/>
    </xf>
    <xf numFmtId="3" fontId="4" fillId="18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3" fontId="27" fillId="0" borderId="10" xfId="40" applyNumberFormat="1" applyFont="1" applyFill="1" applyBorder="1" applyAlignment="1" applyProtection="1">
      <alignment horizontal="center" vertical="center"/>
      <protection/>
    </xf>
    <xf numFmtId="3" fontId="27" fillId="18" borderId="10" xfId="40" applyNumberFormat="1" applyFont="1" applyFill="1" applyBorder="1" applyAlignment="1" applyProtection="1">
      <alignment horizontal="right" vertical="center"/>
      <protection/>
    </xf>
    <xf numFmtId="180" fontId="27" fillId="0" borderId="10" xfId="0" applyNumberFormat="1" applyFont="1" applyBorder="1" applyAlignment="1">
      <alignment vertical="center"/>
    </xf>
    <xf numFmtId="180" fontId="30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3" fontId="27" fillId="18" borderId="1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B14" sqref="B11:B14"/>
    </sheetView>
  </sheetViews>
  <sheetFormatPr defaultColWidth="9.00390625" defaultRowHeight="14.25"/>
  <cols>
    <col min="1" max="1" width="32.875" style="0" customWidth="1"/>
    <col min="2" max="2" width="12.75390625" style="2" customWidth="1"/>
    <col min="3" max="3" width="12.875" style="2" customWidth="1"/>
    <col min="4" max="4" width="12.625" style="0" customWidth="1"/>
    <col min="5" max="5" width="11.625" style="0" customWidth="1"/>
    <col min="6" max="6" width="9.00390625" style="0" hidden="1" customWidth="1"/>
  </cols>
  <sheetData>
    <row r="1" spans="1:5" ht="36.75" customHeight="1">
      <c r="A1" s="14" t="s">
        <v>0</v>
      </c>
      <c r="B1" s="14"/>
      <c r="C1" s="14"/>
      <c r="D1" s="14"/>
      <c r="E1" s="14"/>
    </row>
    <row r="2" spans="1:5" ht="20.25">
      <c r="A2" s="3"/>
      <c r="B2" s="4"/>
      <c r="D2" s="3"/>
      <c r="E2" s="5" t="s">
        <v>1</v>
      </c>
    </row>
    <row r="3" spans="1:6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1" customHeight="1">
      <c r="A4" s="7" t="s">
        <v>8</v>
      </c>
      <c r="B4" s="8">
        <v>188228</v>
      </c>
      <c r="C4" s="8">
        <v>403648</v>
      </c>
      <c r="D4" s="9">
        <f>C4/B4*100</f>
        <v>214.44630979450454</v>
      </c>
      <c r="E4" s="10">
        <f>(C4-F4)/F4*100</f>
        <v>142.40648101995592</v>
      </c>
      <c r="F4" s="8">
        <v>166517</v>
      </c>
    </row>
    <row r="5" spans="1:6" ht="21" customHeight="1">
      <c r="A5" s="7" t="s">
        <v>9</v>
      </c>
      <c r="B5" s="11">
        <v>10000</v>
      </c>
      <c r="C5" s="11">
        <v>24667</v>
      </c>
      <c r="D5" s="9">
        <f aca="true" t="shared" si="0" ref="D5:D12">C5/B5*100</f>
        <v>246.67</v>
      </c>
      <c r="E5" s="10">
        <f aca="true" t="shared" si="1" ref="E5:E12">(C5-F5)/F5*100</f>
        <v>163.6489952971355</v>
      </c>
      <c r="F5" s="11">
        <v>9356</v>
      </c>
    </row>
    <row r="6" spans="1:6" ht="21" customHeight="1">
      <c r="A6" s="7" t="s">
        <v>10</v>
      </c>
      <c r="B6" s="11">
        <v>717</v>
      </c>
      <c r="C6" s="11">
        <v>1208</v>
      </c>
      <c r="D6" s="9">
        <f t="shared" si="0"/>
        <v>168.4797768479777</v>
      </c>
      <c r="E6" s="10">
        <f t="shared" si="1"/>
        <v>56.07235142118863</v>
      </c>
      <c r="F6" s="11">
        <v>774</v>
      </c>
    </row>
    <row r="7" spans="1:6" ht="21" customHeight="1">
      <c r="A7" s="7" t="s">
        <v>11</v>
      </c>
      <c r="B7" s="11">
        <v>1200</v>
      </c>
      <c r="C7" s="11">
        <v>1638</v>
      </c>
      <c r="D7" s="9">
        <f t="shared" si="0"/>
        <v>136.5</v>
      </c>
      <c r="E7" s="10">
        <f t="shared" si="1"/>
        <v>36.38634471273938</v>
      </c>
      <c r="F7" s="11">
        <v>1201</v>
      </c>
    </row>
    <row r="8" spans="1:6" ht="21" customHeight="1">
      <c r="A8" s="7" t="s">
        <v>12</v>
      </c>
      <c r="B8" s="11"/>
      <c r="C8" s="11">
        <v>1442</v>
      </c>
      <c r="D8" s="9"/>
      <c r="E8" s="10">
        <f t="shared" si="1"/>
        <v>20.46783625730994</v>
      </c>
      <c r="F8" s="11">
        <v>1197</v>
      </c>
    </row>
    <row r="9" spans="1:6" ht="21" customHeight="1">
      <c r="A9" s="7" t="s">
        <v>13</v>
      </c>
      <c r="B9" s="11">
        <v>1545</v>
      </c>
      <c r="C9" s="11"/>
      <c r="D9" s="9"/>
      <c r="E9" s="10"/>
      <c r="F9" s="11"/>
    </row>
    <row r="10" spans="1:6" ht="21" customHeight="1">
      <c r="A10" s="7" t="s">
        <v>14</v>
      </c>
      <c r="B10" s="11">
        <v>2634</v>
      </c>
      <c r="C10" s="11">
        <v>663</v>
      </c>
      <c r="D10" s="9">
        <f t="shared" si="0"/>
        <v>25.17084282460137</v>
      </c>
      <c r="E10" s="10">
        <f t="shared" si="1"/>
        <v>-14.34108527131783</v>
      </c>
      <c r="F10" s="11">
        <v>774</v>
      </c>
    </row>
    <row r="11" spans="1:6" ht="21" customHeight="1">
      <c r="A11" s="15" t="s">
        <v>15</v>
      </c>
      <c r="B11" s="16">
        <f>SUM(B4:B10)</f>
        <v>204324</v>
      </c>
      <c r="C11" s="16">
        <f>SUM(C4:C10)</f>
        <v>433266</v>
      </c>
      <c r="D11" s="17">
        <f t="shared" si="0"/>
        <v>212.048511188113</v>
      </c>
      <c r="E11" s="18">
        <f t="shared" si="1"/>
        <v>140.94561753763506</v>
      </c>
      <c r="F11" s="11">
        <f>SUM(F4:F10)</f>
        <v>179819</v>
      </c>
    </row>
    <row r="12" spans="1:6" s="1" customFormat="1" ht="21" customHeight="1">
      <c r="A12" s="12" t="s">
        <v>16</v>
      </c>
      <c r="B12" s="8">
        <v>4324</v>
      </c>
      <c r="C12" s="8">
        <v>33521</v>
      </c>
      <c r="D12" s="9">
        <f t="shared" si="0"/>
        <v>775.2312673450508</v>
      </c>
      <c r="E12" s="10">
        <f t="shared" si="1"/>
        <v>529.7388690588014</v>
      </c>
      <c r="F12" s="8">
        <v>5323</v>
      </c>
    </row>
    <row r="13" spans="1:6" s="1" customFormat="1" ht="21" customHeight="1">
      <c r="A13" s="12" t="s">
        <v>17</v>
      </c>
      <c r="B13" s="8"/>
      <c r="C13" s="8"/>
      <c r="D13" s="9"/>
      <c r="E13" s="10"/>
      <c r="F13" s="8"/>
    </row>
    <row r="14" spans="1:6" ht="21" customHeight="1">
      <c r="A14" s="7" t="s">
        <v>18</v>
      </c>
      <c r="B14" s="8">
        <v>2982</v>
      </c>
      <c r="C14" s="8">
        <v>1951</v>
      </c>
      <c r="D14" s="9">
        <f>C14/B14*100</f>
        <v>65.42588866532529</v>
      </c>
      <c r="E14" s="10">
        <f>(C14-F14)/F14*100</f>
        <v>14.899882214369848</v>
      </c>
      <c r="F14" s="8">
        <v>1698</v>
      </c>
    </row>
    <row r="15" spans="1:6" ht="21" customHeight="1">
      <c r="A15" s="7" t="s">
        <v>19</v>
      </c>
      <c r="B15" s="8"/>
      <c r="C15" s="8">
        <v>2625</v>
      </c>
      <c r="D15" s="9"/>
      <c r="E15" s="10"/>
      <c r="F15" s="8"/>
    </row>
    <row r="16" spans="1:6" ht="21" customHeight="1">
      <c r="A16" s="7" t="s">
        <v>20</v>
      </c>
      <c r="B16" s="8"/>
      <c r="C16" s="8">
        <v>143116</v>
      </c>
      <c r="D16" s="9"/>
      <c r="E16" s="10">
        <f>(C16-F16)/F16*100</f>
        <v>202.7564468701741</v>
      </c>
      <c r="F16" s="8">
        <v>47271</v>
      </c>
    </row>
    <row r="17" spans="1:6" ht="21" customHeight="1">
      <c r="A17" s="19" t="s">
        <v>21</v>
      </c>
      <c r="B17" s="20">
        <f>B11+B12+B14+B16</f>
        <v>211630</v>
      </c>
      <c r="C17" s="20">
        <v>614479</v>
      </c>
      <c r="D17" s="17">
        <f>C17/B17*100</f>
        <v>290.35533714501724</v>
      </c>
      <c r="E17" s="18">
        <f>(C17-F17)/F17*100</f>
        <v>162.47335665560354</v>
      </c>
      <c r="F17" s="13">
        <v>234111</v>
      </c>
    </row>
  </sheetData>
  <sheetProtection/>
  <mergeCells count="1">
    <mergeCell ref="A1:E1"/>
  </mergeCells>
  <printOptions/>
  <pageMargins left="0.77" right="0.5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2021-09-27T07:30:16Z</cp:lastPrinted>
  <dcterms:created xsi:type="dcterms:W3CDTF">2017-09-21T02:21:57Z</dcterms:created>
  <dcterms:modified xsi:type="dcterms:W3CDTF">2021-09-27T07:30:52Z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0AE453BB50BE4FBA9E7CF59ADAF53D06</vt:lpwstr>
  </property>
</Properties>
</file>